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<sst xmlns="http://schemas.openxmlformats.org/spreadsheetml/2006/main" count="172" uniqueCount="125">
  <si>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t>pieczątka Wykonawcy</t>
  </si>
  <si>
    <t>kod CPV 45233140-2  Roboty drogowe</t>
  </si>
  <si>
    <t>KOSZTORYS OFERTOWY</t>
  </si>
  <si>
    <t>Lp.</t>
  </si>
  <si>
    <t>Podstawa</t>
  </si>
  <si>
    <t>Opis</t>
  </si>
  <si>
    <t>Jedn.obm.</t>
  </si>
  <si>
    <t>Ilość</t>
  </si>
  <si>
    <t>Cena jedn.</t>
  </si>
  <si>
    <t>Wartość</t>
  </si>
  <si>
    <t>Zadanie; PRZEBUDOWA DROGI GMINNEJ W MIEJSCOWOŚCI KSIĄŻĘ SKRONIÓW W KM 0+000 DO KM 0+728</t>
  </si>
  <si>
    <t>1 d.1</t>
  </si>
  <si>
    <t>KNNR 6 1301-05</t>
  </si>
  <si>
    <t>Plantowanie poboczy obustronne wykonywane mechanicznie przy grubości ścinania 10 cm z transportem urobku na 3 km i szerokości 1,0 mb. Lokalizacja od km 0+000 do km 0+728.</t>
  </si>
  <si>
    <t>m2</t>
  </si>
  <si>
    <t>2 d.1</t>
  </si>
  <si>
    <t>KNNR 6 0113-05</t>
  </si>
  <si>
    <t>Warstwa górna podbudowy z kruszyw łamanych gr. 10 cm na rozjazdach</t>
  </si>
  <si>
    <t>3 d.2</t>
  </si>
  <si>
    <t>KNR AT-03 0202-02</t>
  </si>
  <si>
    <t>Mechaniczne oczyszczenie i skropienie emulsją asfaltową na zimno podbudowy lub nawierzchni betonowej/bitumicznej; zużycie emulsji 0,5 kg/m2. Lokalizacja  km 0+000 do km 0+095 szer. 4,5 mb plus rozjazd 20 m2 tj. 447,5 m2, km 0+095 do km 0+265 szer. 5,0 mb plus rozjazdy 235 m2 tj. 1085 m2, km 0+265 do km 0+415 szer. 4,5 mb tj. 675 m2. RAZEM 2207,5 m2.</t>
  </si>
  <si>
    <t>4 d.2</t>
  </si>
  <si>
    <t>KNNR 6 0108-02</t>
  </si>
  <si>
    <t>Wyrównanie istniejącej podbudowy mieszanką minerano-bitumiczną asfaltową mechaniczne w ilości 50 kg/m2 w km 0+000 do km 0+095 szer. 4,5 mb plus rozjazd 20 m2 tj. 22,5 t, w ilości 100 kg/m2 w km 0+095 do km 0+265 szer. 5,0 mb plus rozjazdy 235 m2 tj. 108,5 t oraz w km 0+265 do km 0+415 szer.4,5 mb tj. 67,5 t. RAZEM 198,5 m2.</t>
  </si>
  <si>
    <t>t</t>
  </si>
  <si>
    <t>5 d.2</t>
  </si>
  <si>
    <t>KNNR 6 0309-02</t>
  </si>
  <si>
    <t>Nawierzchnie z mieszanek mineralno-bitumicznych asfaltowych o grubości 4 cm (warstwa ścieralna). Lokalizacja j/w.</t>
  </si>
  <si>
    <t>6 d.3</t>
  </si>
  <si>
    <t>KNNR 6 1302-06</t>
  </si>
  <si>
    <t>Oczyszczenie przepustów śr. 1.0 lub 1.25 m z namułu do 50% jego średnicy</t>
  </si>
  <si>
    <t>m</t>
  </si>
  <si>
    <t>7 d.3</t>
  </si>
  <si>
    <t>KNNR 6 0703-02</t>
  </si>
  <si>
    <t>Bariery ochronne stalowe jednostronne o masie 1 m 39 kg</t>
  </si>
  <si>
    <t>8 d.3</t>
  </si>
  <si>
    <t>KNNR 1 0512-02</t>
  </si>
  <si>
    <t>Umocnienie skarp płytami ażurowymi na podsypce cementowo-piaskowej</t>
  </si>
  <si>
    <t>9 d.3</t>
  </si>
  <si>
    <t>KNNR 6 0202-03</t>
  </si>
  <si>
    <t>Wykonanie utwardzenia poboczy materiałem kamiennym przy średniej grubości utwardzenia 8 cm i szerokości 0,5 mb.</t>
  </si>
  <si>
    <t>10 d.3</t>
  </si>
  <si>
    <t>KNNR 6 1302-02</t>
  </si>
  <si>
    <t>Oczyszczenie rowów z wyprofilowaniem dna i skarp z namułu gr. 20 cm</t>
  </si>
  <si>
    <t>RAZEM BRUTTO;</t>
  </si>
  <si>
    <t>Wartość robót NETTO           =</t>
  </si>
  <si>
    <t>podpis osoby/osób/ upoważnionej</t>
  </si>
  <si>
    <t>W tym podatek VAT  23%     =</t>
  </si>
  <si>
    <t>Zadanie; BUDOWA INFRASTRUKTURY TECHNICZNEJ POD PRZYSZŁE TERENY INWESTYCYJNE W POŁUDNIOWEJ CZĘŚCI MIASTA JĘDRZEJÓW, ULICA NR 1 KLASY NA ODCINKU OD WJAZDU DO EURO - UBOJNI DO DZIAŁKI NR EWID. 32</t>
  </si>
  <si>
    <t>KNR 2-01 0119-04</t>
  </si>
  <si>
    <t>Roboty pomiarowe przy liniowych robotach ziemnych - trasa drogi w terenie pagórkowatym lub podgórskim</t>
  </si>
  <si>
    <t>km</t>
  </si>
  <si>
    <t>KNR 2-01 0126-01</t>
  </si>
  <si>
    <t>Usunięcie warstwy ziemi urodzajnej (humusu) o grubości do 15 cm za pomocą spycharek (warstwa gr. 20 cm)</t>
  </si>
  <si>
    <t>3 d.1</t>
  </si>
  <si>
    <t>KNR 2-01 0126-02</t>
  </si>
  <si>
    <t>Usunięcie warstwy ziemi urodzajnej (humusu) za pomocą spycharek - dodatek za każde dalsze 5 cm grubości</t>
  </si>
  <si>
    <t>4 d.1</t>
  </si>
  <si>
    <t>KNR 2-01 0206-03</t>
  </si>
  <si>
    <t>Roboty ziemne wykon.koparkami podsiębiernymi o poj.łyżki 0.60 m3 w gr.kat.I-II z transp.urobku samochod.samowyładowczymi na odległość do 5 km</t>
  </si>
  <si>
    <t>m3</t>
  </si>
  <si>
    <t>KNR 2-31 0810-05</t>
  </si>
  <si>
    <t>Mechaniczne rozebranie nawierzchni z betonu o grubości 12 cm ( grub. 20 cm)</t>
  </si>
  <si>
    <t>6 d.2</t>
  </si>
  <si>
    <t>KNR 2-31 0810-06</t>
  </si>
  <si>
    <t>Mechaniczne rozebranie nawierzchni z betonu - każdy dalszy 1 cm grubości (dodatek za 8 cm)  Krotność = 8</t>
  </si>
  <si>
    <t>7 d.2</t>
  </si>
  <si>
    <t>KNR 2-31 0813-03</t>
  </si>
  <si>
    <t>Rozebranie krawężników betonowych 15x30 cm na podsypce cementowo-piaskowej</t>
  </si>
  <si>
    <t>8 d.2</t>
  </si>
  <si>
    <t>KNR 2-31 0812-03</t>
  </si>
  <si>
    <t>Rozebranie ław pod krawężniki z betonu</t>
  </si>
  <si>
    <t>9 d.2</t>
  </si>
  <si>
    <t>KNR 4-04 0303-02</t>
  </si>
  <si>
    <t>Rozebranie ścian żelbetowych o grubości do 30 cm</t>
  </si>
  <si>
    <t>10 d.2</t>
  </si>
  <si>
    <t>KNR 4-01 0108-11</t>
  </si>
  <si>
    <t>Wywiezienie gruzu spryzmowanego samochodami samowyładowczymi na odległość do 1 km (odóz gruzu na odl. 20 km)</t>
  </si>
  <si>
    <t>11 d.2</t>
  </si>
  <si>
    <t>KNR 4-01 0108-12</t>
  </si>
  <si>
    <t>Wywiezienie gruzu spryzmowanego samochodami samowyładowczymi - za każdy następny 1 km dodatek za 19 km)  Krotność = 19</t>
  </si>
  <si>
    <t>12 d.3</t>
  </si>
  <si>
    <t>KNR 2-31 0103-04</t>
  </si>
  <si>
    <t>Mechaniczne profilowanie i zagęszczenie podłoża pod warstwy konstrukcyjne nawierzchni w gruncie kat. I-IV</t>
  </si>
  <si>
    <t>13 d.3</t>
  </si>
  <si>
    <t>KNR 2-31 0104-07</t>
  </si>
  <si>
    <t>Wykonanie i zagęszczenie mechanicze warstwy odsączającej w korycie lub na całej szerokości drogi - grubość warstwy po zag. 10 cm (warstwa gr. 25 cm)</t>
  </si>
  <si>
    <t>14 d.3</t>
  </si>
  <si>
    <t>KNR 2-31 0104-08</t>
  </si>
  <si>
    <t>Wykonanie i zagęszczenie mechanicze warstwy odsączającej w korycie lub na całej szerokości drogi - za każdy dalszy 1 cm grubość warstwy po zag. (dodatek za 15 cm)  Krotność = 15</t>
  </si>
  <si>
    <t>15 d.3</t>
  </si>
  <si>
    <t>KNR 2-31 0114-05</t>
  </si>
  <si>
    <t>Podbudowa z kruszywa łamanego - warstwa dolna o grubości po zagęszczeniu 15 cm (podbudowa gr. 20 cm z mieszanki kruszywa łam. 0/63)</t>
  </si>
  <si>
    <t>16 d.3</t>
  </si>
  <si>
    <t>KNR 2-31 0114-06</t>
  </si>
  <si>
    <t>Podbudowa z kruszywa łamanego - warstwa dolna - za każdy dalszy 1 cm grubości po zagęszczeniu (dodatek za 5 cm)  Krotność = 5</t>
  </si>
  <si>
    <t>17 d.3</t>
  </si>
  <si>
    <t>KNR 2-31 0110-01</t>
  </si>
  <si>
    <t>Podbudowa z mieszanki mineralno-bitumicznej klincowo-żwirowej o lepiszczu asfaltowym - grubość warstwy po zagęszczeniu 4 cm (warstwa gr. 13 cm)</t>
  </si>
  <si>
    <t>18 d.3</t>
  </si>
  <si>
    <t>KNR 2-31 0110-02</t>
  </si>
  <si>
    <t>Podbudowa z mieszanki mineralno-bitumicznej klincowo-żwirowej o lepiszczu asfaltowym - za każdy dalszy 1 cm grubość warstwy po zagęszczeniu dodatek za 9 cm)  Krotność = 9</t>
  </si>
  <si>
    <t>19 d.3</t>
  </si>
  <si>
    <t>KNR 2-31 1004-07</t>
  </si>
  <si>
    <t>Skropienie nawierzchni drogowej asfaltem</t>
  </si>
  <si>
    <t>20 d.3</t>
  </si>
  <si>
    <t>KNR 2-31 0310-05</t>
  </si>
  <si>
    <t>Nawierzchnia z mieszanek mineralno-bitumicznych grysowych - warstwa ścieralna asfaltowa - grubość po zagęszcz. 3 cm (grubość 5 cm)</t>
  </si>
  <si>
    <t>21 d.3</t>
  </si>
  <si>
    <t>KNR 2-31 0310-06</t>
  </si>
  <si>
    <t>Nawierzchnia z mieszanek mineralno-bitumicznych grysowych - warstwa ścieralna asfaltowa - każdy dalszy 1 cm grubość po zagęszcz. dodatek za 2 cm)  Krotność = 2</t>
  </si>
  <si>
    <t>22 d.3</t>
  </si>
  <si>
    <t>KNR 2-31 0308-03</t>
  </si>
  <si>
    <t>Nawierzchnia betonowa B-30 - warstwa górna o grubości 5 cm (uzupełnienie naw. zjazdu grub. 20 cm)</t>
  </si>
  <si>
    <t>23 d.3</t>
  </si>
  <si>
    <t>KNR 2-31 0308-04</t>
  </si>
  <si>
    <t>Nawierzchnia betonowa - warstwa górna - każdy dalszy 1 cm grubości (dodatek za 15 cm)  Krotność = 15</t>
  </si>
  <si>
    <t>24 d.3</t>
  </si>
  <si>
    <t>KNR 2-31 0402-04</t>
  </si>
  <si>
    <t>Ława pod krawężniki betonowa z oporem</t>
  </si>
  <si>
    <t>25 d.3</t>
  </si>
  <si>
    <t>KNR 2-31 0403-04</t>
  </si>
  <si>
    <t>Krawężniki betonowe wystające o wymiarach 20x30 cm na podsypce cementowo-piaskowej</t>
  </si>
  <si>
    <t>ZAŁ. NR 4dla zad.2</t>
  </si>
  <si>
    <t>ZAŁ. NR 4 dla zda.1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</si>
</sst>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2" fillId="0" borderId="0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39.8515625" style="0" customWidth="1"/>
    <col min="4" max="4" width="6.00390625" style="0" customWidth="1"/>
    <col min="5" max="5" width="10.28125" style="0" customWidth="1"/>
    <col min="6" max="6" width="15.421875" style="0" customWidth="1"/>
    <col min="7" max="7" width="15.140625" style="0" customWidth="1"/>
  </cols>
  <sheetData>
    <row r="1" spans="1:7" ht="15">
      <c r="A1" s="1"/>
      <c r="B1" s="2"/>
      <c r="C1" s="3"/>
      <c r="D1" s="4"/>
      <c r="E1" s="4"/>
      <c r="F1" s="4"/>
      <c r="G1" s="5"/>
    </row>
    <row r="2" spans="1:7" ht="15">
      <c r="A2" s="13" t="s">
        <v>0</v>
      </c>
      <c r="B2" s="13"/>
      <c r="C2" s="3"/>
      <c r="D2" s="4"/>
      <c r="E2" s="4"/>
      <c r="F2" s="14" t="s">
        <v>124</v>
      </c>
      <c r="G2" s="5"/>
    </row>
    <row r="3" spans="1:7" ht="15">
      <c r="A3" s="13"/>
      <c r="B3" s="13"/>
      <c r="C3" s="3"/>
      <c r="D3" s="4"/>
      <c r="E3" s="4"/>
      <c r="F3" s="15"/>
      <c r="G3" s="5"/>
    </row>
    <row r="4" spans="1:7" ht="15">
      <c r="A4" s="16" t="s">
        <v>1</v>
      </c>
      <c r="B4" s="17"/>
      <c r="C4" s="17"/>
      <c r="D4" s="4"/>
      <c r="E4" s="4"/>
      <c r="F4" s="6"/>
      <c r="G4" s="5"/>
    </row>
    <row r="5" spans="1:7" ht="15">
      <c r="A5" s="2"/>
      <c r="B5" s="2"/>
      <c r="C5" s="3"/>
      <c r="D5" s="4"/>
      <c r="E5" s="4"/>
      <c r="F5" s="6"/>
      <c r="G5" s="5"/>
    </row>
    <row r="6" spans="1:7" ht="15">
      <c r="A6" s="18" t="s">
        <v>2</v>
      </c>
      <c r="B6" s="19"/>
      <c r="C6" s="19"/>
      <c r="D6" s="19"/>
      <c r="E6" s="19"/>
      <c r="F6" s="19"/>
      <c r="G6" s="19"/>
    </row>
    <row r="7" spans="1:7" ht="15">
      <c r="A7" s="4"/>
      <c r="B7" s="7"/>
      <c r="C7" s="3"/>
      <c r="D7" s="7"/>
      <c r="E7" s="7"/>
      <c r="F7" s="7"/>
      <c r="G7" s="7"/>
    </row>
    <row r="8" spans="1:7" ht="15">
      <c r="A8" s="20" t="s">
        <v>10</v>
      </c>
      <c r="B8" s="21"/>
      <c r="C8" s="21"/>
      <c r="D8" s="21"/>
      <c r="E8" s="21"/>
      <c r="F8" s="21"/>
      <c r="G8" s="21"/>
    </row>
    <row r="9" spans="1:7" ht="15">
      <c r="A9" s="21"/>
      <c r="B9" s="21"/>
      <c r="C9" s="21"/>
      <c r="D9" s="21"/>
      <c r="E9" s="21"/>
      <c r="F9" s="21"/>
      <c r="G9" s="21"/>
    </row>
    <row r="10" spans="1:7" ht="30">
      <c r="A10" s="8" t="s">
        <v>3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</row>
    <row r="11" spans="1:7" ht="75">
      <c r="A11" s="8" t="s">
        <v>11</v>
      </c>
      <c r="B11" s="8" t="s">
        <v>12</v>
      </c>
      <c r="C11" s="8" t="s">
        <v>13</v>
      </c>
      <c r="D11" s="8" t="s">
        <v>14</v>
      </c>
      <c r="E11" s="8">
        <v>1456</v>
      </c>
      <c r="F11" s="8"/>
      <c r="G11" s="8">
        <f aca="true" t="shared" si="0" ref="G11:G20">E11*F11</f>
        <v>0</v>
      </c>
    </row>
    <row r="12" spans="1:7" ht="30">
      <c r="A12" s="8" t="s">
        <v>15</v>
      </c>
      <c r="B12" s="8" t="s">
        <v>16</v>
      </c>
      <c r="C12" s="8" t="s">
        <v>17</v>
      </c>
      <c r="D12" s="8" t="s">
        <v>14</v>
      </c>
      <c r="E12" s="8">
        <v>300</v>
      </c>
      <c r="F12" s="8"/>
      <c r="G12" s="8">
        <f t="shared" si="0"/>
        <v>0</v>
      </c>
    </row>
    <row r="13" spans="1:7" ht="135">
      <c r="A13" s="8" t="s">
        <v>18</v>
      </c>
      <c r="B13" s="8" t="s">
        <v>19</v>
      </c>
      <c r="C13" s="9" t="s">
        <v>20</v>
      </c>
      <c r="D13" s="8" t="s">
        <v>14</v>
      </c>
      <c r="E13" s="8">
        <v>2207.5</v>
      </c>
      <c r="F13" s="8"/>
      <c r="G13" s="8">
        <f t="shared" si="0"/>
        <v>0</v>
      </c>
    </row>
    <row r="14" spans="1:7" ht="120">
      <c r="A14" s="8" t="s">
        <v>21</v>
      </c>
      <c r="B14" s="8" t="s">
        <v>22</v>
      </c>
      <c r="C14" s="9" t="s">
        <v>23</v>
      </c>
      <c r="D14" s="8" t="s">
        <v>24</v>
      </c>
      <c r="E14" s="8">
        <v>198.5</v>
      </c>
      <c r="F14" s="8"/>
      <c r="G14" s="8">
        <f t="shared" si="0"/>
        <v>0</v>
      </c>
    </row>
    <row r="15" spans="1:7" ht="45">
      <c r="A15" s="8" t="s">
        <v>25</v>
      </c>
      <c r="B15" s="8" t="s">
        <v>26</v>
      </c>
      <c r="C15" s="8" t="s">
        <v>27</v>
      </c>
      <c r="D15" s="8" t="s">
        <v>14</v>
      </c>
      <c r="E15" s="8">
        <v>2207.5</v>
      </c>
      <c r="F15" s="8"/>
      <c r="G15" s="8">
        <f t="shared" si="0"/>
        <v>0</v>
      </c>
    </row>
    <row r="16" spans="1:7" ht="30">
      <c r="A16" s="8" t="s">
        <v>28</v>
      </c>
      <c r="B16" s="8" t="s">
        <v>29</v>
      </c>
      <c r="C16" s="8" t="s">
        <v>30</v>
      </c>
      <c r="D16" s="8" t="s">
        <v>31</v>
      </c>
      <c r="E16" s="8">
        <v>10</v>
      </c>
      <c r="F16" s="8"/>
      <c r="G16" s="8">
        <f t="shared" si="0"/>
        <v>0</v>
      </c>
    </row>
    <row r="17" spans="1:7" ht="30">
      <c r="A17" s="8" t="s">
        <v>32</v>
      </c>
      <c r="B17" s="8" t="s">
        <v>33</v>
      </c>
      <c r="C17" s="8" t="s">
        <v>34</v>
      </c>
      <c r="D17" s="8" t="s">
        <v>31</v>
      </c>
      <c r="E17" s="8">
        <v>20</v>
      </c>
      <c r="F17" s="8"/>
      <c r="G17" s="8">
        <f t="shared" si="0"/>
        <v>0</v>
      </c>
    </row>
    <row r="18" spans="1:7" ht="30">
      <c r="A18" s="8" t="s">
        <v>35</v>
      </c>
      <c r="B18" s="8" t="s">
        <v>36</v>
      </c>
      <c r="C18" s="8" t="s">
        <v>37</v>
      </c>
      <c r="D18" s="8" t="s">
        <v>14</v>
      </c>
      <c r="E18" s="8">
        <v>18</v>
      </c>
      <c r="F18" s="8"/>
      <c r="G18" s="8">
        <f t="shared" si="0"/>
        <v>0</v>
      </c>
    </row>
    <row r="19" spans="1:7" ht="60">
      <c r="A19" s="8" t="s">
        <v>38</v>
      </c>
      <c r="B19" s="8" t="s">
        <v>39</v>
      </c>
      <c r="C19" s="8" t="s">
        <v>40</v>
      </c>
      <c r="D19" s="8" t="s">
        <v>14</v>
      </c>
      <c r="E19" s="8">
        <v>415</v>
      </c>
      <c r="F19" s="8"/>
      <c r="G19" s="8">
        <f t="shared" si="0"/>
        <v>0</v>
      </c>
    </row>
    <row r="20" spans="1:7" ht="30">
      <c r="A20" s="8" t="s">
        <v>41</v>
      </c>
      <c r="B20" s="8" t="s">
        <v>42</v>
      </c>
      <c r="C20" s="8" t="s">
        <v>43</v>
      </c>
      <c r="D20" s="8" t="s">
        <v>31</v>
      </c>
      <c r="E20" s="8">
        <v>100</v>
      </c>
      <c r="F20" s="8"/>
      <c r="G20" s="8">
        <f t="shared" si="0"/>
        <v>0</v>
      </c>
    </row>
    <row r="21" spans="1:7" ht="15">
      <c r="A21" s="10"/>
      <c r="B21" s="10"/>
      <c r="C21" s="10"/>
      <c r="D21" s="10"/>
      <c r="E21" s="10"/>
      <c r="F21" s="10"/>
      <c r="G21" s="10"/>
    </row>
    <row r="22" spans="1:7" ht="15">
      <c r="A22" s="10"/>
      <c r="B22" s="10"/>
      <c r="C22" s="10"/>
      <c r="D22" s="10" t="s">
        <v>44</v>
      </c>
      <c r="E22" s="10"/>
      <c r="F22" s="11">
        <f>SUM(G11:G20)</f>
        <v>0</v>
      </c>
      <c r="G22" s="12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 t="s">
        <v>47</v>
      </c>
      <c r="D24" s="11">
        <f>F22-(F22/1.23)</f>
        <v>0</v>
      </c>
      <c r="E24" s="12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 t="s">
        <v>45</v>
      </c>
      <c r="D26" s="11">
        <f>F22/1.22</f>
        <v>0</v>
      </c>
      <c r="E26" s="12"/>
      <c r="F26" s="10"/>
      <c r="G26" s="10"/>
    </row>
    <row r="27" spans="1:7" ht="15">
      <c r="A27" s="10"/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  <row r="30" spans="1:7" ht="15">
      <c r="A30" s="10"/>
      <c r="B30" s="10"/>
      <c r="C30" s="10"/>
      <c r="D30" s="10"/>
      <c r="E30" s="10"/>
      <c r="F30" s="10"/>
      <c r="G30" s="10"/>
    </row>
    <row r="31" spans="1:7" ht="15">
      <c r="A31" s="10"/>
      <c r="B31" s="10"/>
      <c r="C31" s="10"/>
      <c r="D31" s="10" t="s">
        <v>46</v>
      </c>
      <c r="E31" s="10"/>
      <c r="F31" s="10"/>
      <c r="G31" s="10"/>
    </row>
    <row r="40" spans="1:7" ht="15">
      <c r="A40" s="1"/>
      <c r="B40" s="2"/>
      <c r="C40" s="3"/>
      <c r="D40" s="4"/>
      <c r="E40" s="4"/>
      <c r="F40" s="4"/>
      <c r="G40" s="5"/>
    </row>
    <row r="41" spans="1:7" ht="15">
      <c r="A41" s="13" t="s">
        <v>0</v>
      </c>
      <c r="B41" s="13"/>
      <c r="C41" s="3"/>
      <c r="D41" s="4"/>
      <c r="E41" s="4"/>
      <c r="F41" s="14" t="s">
        <v>123</v>
      </c>
      <c r="G41" s="5"/>
    </row>
    <row r="42" spans="1:7" ht="15">
      <c r="A42" s="13"/>
      <c r="B42" s="13"/>
      <c r="C42" s="3"/>
      <c r="D42" s="4"/>
      <c r="E42" s="4"/>
      <c r="F42" s="15"/>
      <c r="G42" s="5"/>
    </row>
    <row r="43" spans="1:7" ht="15">
      <c r="A43" s="16" t="s">
        <v>1</v>
      </c>
      <c r="B43" s="17"/>
      <c r="C43" s="17"/>
      <c r="D43" s="4"/>
      <c r="E43" s="4"/>
      <c r="F43" s="6"/>
      <c r="G43" s="5"/>
    </row>
    <row r="44" spans="1:7" ht="15">
      <c r="A44" s="2"/>
      <c r="B44" s="2"/>
      <c r="C44" s="3"/>
      <c r="D44" s="4"/>
      <c r="E44" s="4"/>
      <c r="F44" s="6"/>
      <c r="G44" s="5"/>
    </row>
    <row r="45" spans="1:7" ht="15">
      <c r="A45" s="18" t="s">
        <v>2</v>
      </c>
      <c r="B45" s="19"/>
      <c r="C45" s="19"/>
      <c r="D45" s="19"/>
      <c r="E45" s="19"/>
      <c r="F45" s="19"/>
      <c r="G45" s="19"/>
    </row>
    <row r="46" spans="1:7" ht="15">
      <c r="A46" s="4"/>
      <c r="B46" s="7"/>
      <c r="C46" s="3"/>
      <c r="D46" s="7"/>
      <c r="E46" s="7"/>
      <c r="F46" s="7"/>
      <c r="G46" s="7"/>
    </row>
    <row r="47" spans="1:7" ht="15">
      <c r="A47" s="20" t="s">
        <v>48</v>
      </c>
      <c r="B47" s="21"/>
      <c r="C47" s="21"/>
      <c r="D47" s="21"/>
      <c r="E47" s="21"/>
      <c r="F47" s="21"/>
      <c r="G47" s="21"/>
    </row>
    <row r="48" spans="1:7" ht="15">
      <c r="A48" s="21"/>
      <c r="B48" s="21"/>
      <c r="C48" s="21"/>
      <c r="D48" s="21"/>
      <c r="E48" s="21"/>
      <c r="F48" s="21"/>
      <c r="G48" s="21"/>
    </row>
    <row r="49" spans="1:7" ht="30">
      <c r="A49" s="8" t="s">
        <v>3</v>
      </c>
      <c r="B49" s="8" t="s">
        <v>4</v>
      </c>
      <c r="C49" s="8" t="s">
        <v>5</v>
      </c>
      <c r="D49" s="8" t="s">
        <v>6</v>
      </c>
      <c r="E49" s="8" t="s">
        <v>7</v>
      </c>
      <c r="F49" s="8" t="s">
        <v>8</v>
      </c>
      <c r="G49" s="8" t="s">
        <v>9</v>
      </c>
    </row>
    <row r="50" spans="1:7" ht="45">
      <c r="A50" s="8" t="s">
        <v>11</v>
      </c>
      <c r="B50" s="8" t="s">
        <v>49</v>
      </c>
      <c r="C50" s="8" t="s">
        <v>50</v>
      </c>
      <c r="D50" s="8" t="s">
        <v>51</v>
      </c>
      <c r="E50" s="8">
        <v>0.64</v>
      </c>
      <c r="F50" s="8"/>
      <c r="G50" s="8">
        <f aca="true" t="shared" si="1" ref="G50:G74">E50*F50</f>
        <v>0</v>
      </c>
    </row>
    <row r="51" spans="1:7" ht="45">
      <c r="A51" s="8" t="s">
        <v>15</v>
      </c>
      <c r="B51" s="8" t="s">
        <v>52</v>
      </c>
      <c r="C51" s="8" t="s">
        <v>53</v>
      </c>
      <c r="D51" s="8" t="s">
        <v>14</v>
      </c>
      <c r="E51" s="8">
        <v>4800</v>
      </c>
      <c r="F51" s="8"/>
      <c r="G51" s="8">
        <f t="shared" si="1"/>
        <v>0</v>
      </c>
    </row>
    <row r="52" spans="1:7" ht="45">
      <c r="A52" s="8" t="s">
        <v>54</v>
      </c>
      <c r="B52" s="8" t="s">
        <v>55</v>
      </c>
      <c r="C52" s="8" t="s">
        <v>56</v>
      </c>
      <c r="D52" s="8" t="s">
        <v>14</v>
      </c>
      <c r="E52" s="8">
        <v>4800</v>
      </c>
      <c r="F52" s="8"/>
      <c r="G52" s="8">
        <f t="shared" si="1"/>
        <v>0</v>
      </c>
    </row>
    <row r="53" spans="1:7" ht="75">
      <c r="A53" s="8" t="s">
        <v>57</v>
      </c>
      <c r="B53" s="8" t="s">
        <v>58</v>
      </c>
      <c r="C53" s="8" t="s">
        <v>59</v>
      </c>
      <c r="D53" s="8" t="s">
        <v>60</v>
      </c>
      <c r="E53" s="8">
        <v>2064</v>
      </c>
      <c r="F53" s="8"/>
      <c r="G53" s="8">
        <f t="shared" si="1"/>
        <v>0</v>
      </c>
    </row>
    <row r="54" spans="1:7" ht="30">
      <c r="A54" s="8" t="s">
        <v>25</v>
      </c>
      <c r="B54" s="8" t="s">
        <v>61</v>
      </c>
      <c r="C54" s="8" t="s">
        <v>62</v>
      </c>
      <c r="D54" s="8" t="s">
        <v>14</v>
      </c>
      <c r="E54" s="8">
        <v>63</v>
      </c>
      <c r="F54" s="8"/>
      <c r="G54" s="8">
        <f t="shared" si="1"/>
        <v>0</v>
      </c>
    </row>
    <row r="55" spans="1:7" ht="45">
      <c r="A55" s="8" t="s">
        <v>63</v>
      </c>
      <c r="B55" s="8" t="s">
        <v>64</v>
      </c>
      <c r="C55" s="8" t="s">
        <v>65</v>
      </c>
      <c r="D55" s="8" t="s">
        <v>14</v>
      </c>
      <c r="E55" s="8">
        <v>63</v>
      </c>
      <c r="F55" s="8"/>
      <c r="G55" s="8">
        <f t="shared" si="1"/>
        <v>0</v>
      </c>
    </row>
    <row r="56" spans="1:7" ht="45">
      <c r="A56" s="8" t="s">
        <v>66</v>
      </c>
      <c r="B56" s="8" t="s">
        <v>67</v>
      </c>
      <c r="C56" s="8" t="s">
        <v>68</v>
      </c>
      <c r="D56" s="8" t="s">
        <v>31</v>
      </c>
      <c r="E56" s="8">
        <v>8</v>
      </c>
      <c r="F56" s="8"/>
      <c r="G56" s="8">
        <f t="shared" si="1"/>
        <v>0</v>
      </c>
    </row>
    <row r="57" spans="1:7" ht="30">
      <c r="A57" s="8" t="s">
        <v>69</v>
      </c>
      <c r="B57" s="8" t="s">
        <v>70</v>
      </c>
      <c r="C57" s="8" t="s">
        <v>71</v>
      </c>
      <c r="D57" s="8" t="s">
        <v>60</v>
      </c>
      <c r="E57" s="8">
        <v>0.4</v>
      </c>
      <c r="F57" s="8"/>
      <c r="G57" s="8">
        <f t="shared" si="1"/>
        <v>0</v>
      </c>
    </row>
    <row r="58" spans="1:7" ht="30">
      <c r="A58" s="8" t="s">
        <v>72</v>
      </c>
      <c r="B58" s="8" t="s">
        <v>73</v>
      </c>
      <c r="C58" s="8" t="s">
        <v>74</v>
      </c>
      <c r="D58" s="8" t="s">
        <v>60</v>
      </c>
      <c r="E58" s="8">
        <v>2.6</v>
      </c>
      <c r="F58" s="8"/>
      <c r="G58" s="8">
        <f t="shared" si="1"/>
        <v>0</v>
      </c>
    </row>
    <row r="59" spans="1:7" ht="60">
      <c r="A59" s="8" t="s">
        <v>75</v>
      </c>
      <c r="B59" s="8" t="s">
        <v>76</v>
      </c>
      <c r="C59" s="8" t="s">
        <v>77</v>
      </c>
      <c r="D59" s="8" t="s">
        <v>60</v>
      </c>
      <c r="E59" s="8">
        <v>16</v>
      </c>
      <c r="F59" s="8"/>
      <c r="G59" s="8">
        <f t="shared" si="1"/>
        <v>0</v>
      </c>
    </row>
    <row r="60" spans="1:7" ht="60">
      <c r="A60" s="8" t="s">
        <v>78</v>
      </c>
      <c r="B60" s="8" t="s">
        <v>79</v>
      </c>
      <c r="C60" s="8" t="s">
        <v>80</v>
      </c>
      <c r="D60" s="8" t="s">
        <v>60</v>
      </c>
      <c r="E60" s="8">
        <v>16</v>
      </c>
      <c r="F60" s="8"/>
      <c r="G60" s="8">
        <f t="shared" si="1"/>
        <v>0</v>
      </c>
    </row>
    <row r="61" spans="1:7" ht="45">
      <c r="A61" s="8" t="s">
        <v>81</v>
      </c>
      <c r="B61" s="8" t="s">
        <v>82</v>
      </c>
      <c r="C61" s="8" t="s">
        <v>83</v>
      </c>
      <c r="D61" s="8" t="s">
        <v>14</v>
      </c>
      <c r="E61" s="8">
        <v>5055</v>
      </c>
      <c r="F61" s="8"/>
      <c r="G61" s="8">
        <f t="shared" si="1"/>
        <v>0</v>
      </c>
    </row>
    <row r="62" spans="1:7" ht="60">
      <c r="A62" s="8" t="s">
        <v>84</v>
      </c>
      <c r="B62" s="8" t="s">
        <v>85</v>
      </c>
      <c r="C62" s="8" t="s">
        <v>86</v>
      </c>
      <c r="D62" s="8" t="s">
        <v>14</v>
      </c>
      <c r="E62" s="8">
        <v>5055</v>
      </c>
      <c r="F62" s="8"/>
      <c r="G62" s="8">
        <f t="shared" si="1"/>
        <v>0</v>
      </c>
    </row>
    <row r="63" spans="1:7" ht="75">
      <c r="A63" s="8" t="s">
        <v>87</v>
      </c>
      <c r="B63" s="8" t="s">
        <v>88</v>
      </c>
      <c r="C63" s="8" t="s">
        <v>89</v>
      </c>
      <c r="D63" s="8" t="s">
        <v>14</v>
      </c>
      <c r="E63" s="8">
        <v>5055</v>
      </c>
      <c r="F63" s="8"/>
      <c r="G63" s="8">
        <f t="shared" si="1"/>
        <v>0</v>
      </c>
    </row>
    <row r="64" spans="1:7" ht="60">
      <c r="A64" s="8" t="s">
        <v>90</v>
      </c>
      <c r="B64" s="8" t="s">
        <v>91</v>
      </c>
      <c r="C64" s="8" t="s">
        <v>92</v>
      </c>
      <c r="D64" s="8" t="s">
        <v>14</v>
      </c>
      <c r="E64" s="8">
        <v>4610</v>
      </c>
      <c r="F64" s="8"/>
      <c r="G64" s="8">
        <f t="shared" si="1"/>
        <v>0</v>
      </c>
    </row>
    <row r="65" spans="1:7" ht="60">
      <c r="A65" s="8" t="s">
        <v>93</v>
      </c>
      <c r="B65" s="8" t="s">
        <v>94</v>
      </c>
      <c r="C65" s="8" t="s">
        <v>95</v>
      </c>
      <c r="D65" s="8" t="s">
        <v>14</v>
      </c>
      <c r="E65" s="8">
        <v>4610</v>
      </c>
      <c r="F65" s="8"/>
      <c r="G65" s="8">
        <f t="shared" si="1"/>
        <v>0</v>
      </c>
    </row>
    <row r="66" spans="1:7" ht="60">
      <c r="A66" s="8" t="s">
        <v>96</v>
      </c>
      <c r="B66" s="8" t="s">
        <v>97</v>
      </c>
      <c r="C66" s="8" t="s">
        <v>98</v>
      </c>
      <c r="D66" s="8" t="s">
        <v>14</v>
      </c>
      <c r="E66" s="8">
        <v>4605</v>
      </c>
      <c r="F66" s="8"/>
      <c r="G66" s="8">
        <f t="shared" si="1"/>
        <v>0</v>
      </c>
    </row>
    <row r="67" spans="1:7" ht="75">
      <c r="A67" s="8" t="s">
        <v>99</v>
      </c>
      <c r="B67" s="8" t="s">
        <v>100</v>
      </c>
      <c r="C67" s="8" t="s">
        <v>101</v>
      </c>
      <c r="D67" s="8" t="s">
        <v>14</v>
      </c>
      <c r="E67" s="8">
        <v>4605</v>
      </c>
      <c r="F67" s="8"/>
      <c r="G67" s="8">
        <f t="shared" si="1"/>
        <v>0</v>
      </c>
    </row>
    <row r="68" spans="1:7" ht="30">
      <c r="A68" s="8" t="s">
        <v>102</v>
      </c>
      <c r="B68" s="8" t="s">
        <v>103</v>
      </c>
      <c r="C68" s="8" t="s">
        <v>104</v>
      </c>
      <c r="D68" s="8" t="s">
        <v>14</v>
      </c>
      <c r="E68" s="8">
        <v>4605</v>
      </c>
      <c r="F68" s="8"/>
      <c r="G68" s="8">
        <f t="shared" si="1"/>
        <v>0</v>
      </c>
    </row>
    <row r="69" spans="1:7" ht="60">
      <c r="A69" s="8" t="s">
        <v>105</v>
      </c>
      <c r="B69" s="8" t="s">
        <v>106</v>
      </c>
      <c r="C69" s="8" t="s">
        <v>107</v>
      </c>
      <c r="D69" s="8" t="s">
        <v>14</v>
      </c>
      <c r="E69" s="8">
        <v>4605</v>
      </c>
      <c r="F69" s="8"/>
      <c r="G69" s="8">
        <f t="shared" si="1"/>
        <v>0</v>
      </c>
    </row>
    <row r="70" spans="1:7" ht="75">
      <c r="A70" s="8" t="s">
        <v>108</v>
      </c>
      <c r="B70" s="8" t="s">
        <v>109</v>
      </c>
      <c r="C70" s="8" t="s">
        <v>110</v>
      </c>
      <c r="D70" s="8" t="s">
        <v>14</v>
      </c>
      <c r="E70" s="8">
        <v>4605</v>
      </c>
      <c r="F70" s="8"/>
      <c r="G70" s="8">
        <f t="shared" si="1"/>
        <v>0</v>
      </c>
    </row>
    <row r="71" spans="1:7" ht="45">
      <c r="A71" s="8" t="s">
        <v>111</v>
      </c>
      <c r="B71" s="8" t="s">
        <v>112</v>
      </c>
      <c r="C71" s="8" t="s">
        <v>113</v>
      </c>
      <c r="D71" s="8" t="s">
        <v>14</v>
      </c>
      <c r="E71" s="8">
        <v>5</v>
      </c>
      <c r="F71" s="8"/>
      <c r="G71" s="8">
        <f t="shared" si="1"/>
        <v>0</v>
      </c>
    </row>
    <row r="72" spans="1:7" ht="45">
      <c r="A72" s="8" t="s">
        <v>114</v>
      </c>
      <c r="B72" s="8" t="s">
        <v>115</v>
      </c>
      <c r="C72" s="8" t="s">
        <v>116</v>
      </c>
      <c r="D72" s="8" t="s">
        <v>14</v>
      </c>
      <c r="E72" s="8">
        <v>5</v>
      </c>
      <c r="F72" s="8"/>
      <c r="G72" s="8">
        <f t="shared" si="1"/>
        <v>0</v>
      </c>
    </row>
    <row r="73" spans="1:7" ht="30">
      <c r="A73" s="8" t="s">
        <v>117</v>
      </c>
      <c r="B73" s="8" t="s">
        <v>118</v>
      </c>
      <c r="C73" s="8" t="s">
        <v>119</v>
      </c>
      <c r="D73" s="8" t="s">
        <v>60</v>
      </c>
      <c r="E73" s="8">
        <v>105.6</v>
      </c>
      <c r="F73" s="8"/>
      <c r="G73" s="8">
        <f t="shared" si="1"/>
        <v>0</v>
      </c>
    </row>
    <row r="74" spans="1:7" ht="45">
      <c r="A74" s="8" t="s">
        <v>120</v>
      </c>
      <c r="B74" s="8" t="s">
        <v>121</v>
      </c>
      <c r="C74" s="8" t="s">
        <v>122</v>
      </c>
      <c r="D74" s="8" t="s">
        <v>31</v>
      </c>
      <c r="E74" s="8">
        <v>1272</v>
      </c>
      <c r="F74" s="8"/>
      <c r="G74" s="8">
        <f t="shared" si="1"/>
        <v>0</v>
      </c>
    </row>
    <row r="75" spans="1:7" ht="15">
      <c r="A75" s="10"/>
      <c r="B75" s="10"/>
      <c r="C75" s="10"/>
      <c r="D75" s="10"/>
      <c r="E75" s="10"/>
      <c r="F75" s="10"/>
      <c r="G75" s="10"/>
    </row>
    <row r="76" spans="1:7" ht="15">
      <c r="A76" s="10"/>
      <c r="B76" s="10"/>
      <c r="C76" s="10"/>
      <c r="D76" s="10" t="s">
        <v>44</v>
      </c>
      <c r="E76" s="10"/>
      <c r="F76" s="11">
        <f>SUM(G50:G74)</f>
        <v>0</v>
      </c>
      <c r="G76" s="12"/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10"/>
      <c r="B78" s="10"/>
      <c r="C78" s="10" t="s">
        <v>47</v>
      </c>
      <c r="D78" s="11">
        <f>F76-(F76/1.23)</f>
        <v>0</v>
      </c>
      <c r="E78" s="12"/>
      <c r="F78" s="10"/>
      <c r="G78" s="10"/>
    </row>
    <row r="79" spans="1:7" ht="15">
      <c r="A79" s="10"/>
      <c r="B79" s="10"/>
      <c r="C79" s="10"/>
      <c r="D79" s="10"/>
      <c r="E79" s="10"/>
      <c r="F79" s="10"/>
      <c r="G79" s="10"/>
    </row>
    <row r="80" spans="1:7" ht="15">
      <c r="A80" s="10"/>
      <c r="B80" s="10"/>
      <c r="C80" s="10" t="s">
        <v>45</v>
      </c>
      <c r="D80" s="11">
        <f>F76/1.22</f>
        <v>0</v>
      </c>
      <c r="E80" s="12"/>
      <c r="F80" s="10"/>
      <c r="G80" s="10"/>
    </row>
    <row r="81" spans="1:7" ht="15">
      <c r="A81" s="10"/>
      <c r="B81" s="10"/>
      <c r="C81" s="10"/>
      <c r="D81" s="10"/>
      <c r="E81" s="10"/>
      <c r="F81" s="10"/>
      <c r="G81" s="10"/>
    </row>
    <row r="82" spans="1:7" ht="15">
      <c r="A82" s="10"/>
      <c r="B82" s="10"/>
      <c r="C82" s="10"/>
      <c r="D82" s="10"/>
      <c r="E82" s="10"/>
      <c r="F82" s="10"/>
      <c r="G82" s="10"/>
    </row>
    <row r="83" spans="1:7" ht="15">
      <c r="A83" s="10"/>
      <c r="B83" s="10"/>
      <c r="C83" s="10"/>
      <c r="D83" s="10"/>
      <c r="E83" s="10"/>
      <c r="F83" s="10"/>
      <c r="G83" s="10"/>
    </row>
    <row r="84" spans="1:7" ht="15">
      <c r="A84" s="10"/>
      <c r="B84" s="10"/>
      <c r="C84" s="10"/>
      <c r="D84" s="10"/>
      <c r="E84" s="10"/>
      <c r="F84" s="10"/>
      <c r="G84" s="10"/>
    </row>
    <row r="85" spans="1:7" ht="15">
      <c r="A85" s="10"/>
      <c r="B85" s="10"/>
      <c r="C85" s="10"/>
      <c r="D85" s="10" t="s">
        <v>46</v>
      </c>
      <c r="E85" s="10"/>
      <c r="F85" s="10"/>
      <c r="G85" s="10"/>
    </row>
  </sheetData>
  <sheetProtection/>
  <mergeCells count="16">
    <mergeCell ref="A47:G48"/>
    <mergeCell ref="F76:G76"/>
    <mergeCell ref="D78:E78"/>
    <mergeCell ref="D80:E80"/>
    <mergeCell ref="D24:E24"/>
    <mergeCell ref="D26:E26"/>
    <mergeCell ref="A41:B42"/>
    <mergeCell ref="F41:F42"/>
    <mergeCell ref="A43:C43"/>
    <mergeCell ref="A45:G45"/>
    <mergeCell ref="F22:G22"/>
    <mergeCell ref="A2:B3"/>
    <mergeCell ref="F2:F3"/>
    <mergeCell ref="A4:C4"/>
    <mergeCell ref="A6:G6"/>
    <mergeCell ref="A8:G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2011-07-15T05:59:02Z</dcterms:modified>
  <cp:category/>
  <cp:version/>
  <cp:contentType/>
  <cp:contentStatus/>
</cp:coreProperties>
</file>